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DD6AB217-94B9-47C6-83CE-9F8B4E3FD8C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4" l="1"/>
  <c r="G20" i="4"/>
  <c r="G19" i="4" s="1"/>
  <c r="G24" i="4"/>
  <c r="G16" i="4"/>
  <c r="G13" i="4"/>
  <c r="G10" i="4"/>
  <c r="G7" i="4"/>
  <c r="G22" i="4"/>
  <c r="F24" i="4"/>
  <c r="F19" i="4"/>
  <c r="F16" i="4"/>
  <c r="F13" i="4"/>
  <c r="F10" i="4"/>
  <c r="F7" i="4"/>
  <c r="G6" i="4" l="1"/>
  <c r="G5" i="4" s="1"/>
  <c r="G18" i="4"/>
  <c r="F18" i="4"/>
  <c r="F6" i="4"/>
  <c r="F5" i="4" s="1"/>
  <c r="G27" i="4" l="1"/>
  <c r="F27" i="4"/>
</calcChain>
</file>

<file path=xl/sharedStrings.xml><?xml version="1.0" encoding="utf-8"?>
<sst xmlns="http://schemas.openxmlformats.org/spreadsheetml/2006/main" count="33" uniqueCount="31">
  <si>
    <t>I.</t>
  </si>
  <si>
    <t>a)</t>
  </si>
  <si>
    <t xml:space="preserve">din servicii prestate        </t>
  </si>
  <si>
    <t>din redevenţe şi chirii</t>
  </si>
  <si>
    <t>alte venituri</t>
  </si>
  <si>
    <t>b)</t>
  </si>
  <si>
    <t>c)</t>
  </si>
  <si>
    <t>transferuri, cf.  prevederilor    legale  în  vigoare</t>
  </si>
  <si>
    <t>d)</t>
  </si>
  <si>
    <t xml:space="preserve">venituri aferente costului producţiei în curs de execuţie </t>
  </si>
  <si>
    <t>din subvenţii pentru investiţii</t>
  </si>
  <si>
    <t>din diferenţe de curs</t>
  </si>
  <si>
    <t>II</t>
  </si>
  <si>
    <t xml:space="preserve">VENITURI TOTALE </t>
  </si>
  <si>
    <t xml:space="preserve">Venituri totale din exploatare </t>
  </si>
  <si>
    <t xml:space="preserve">din producţia vândută, din care: </t>
  </si>
  <si>
    <t xml:space="preserve">din subvenţii şi transferuri de exploatare aferente cifrei de afaceri nete, din care: </t>
  </si>
  <si>
    <t>alte venituri din exploatare , din care:</t>
  </si>
  <si>
    <t>Venituri financiare , din care:</t>
  </si>
  <si>
    <t xml:space="preserve">CHELTUIELI TOTALE  </t>
  </si>
  <si>
    <t xml:space="preserve">Cheltuieli de exploatare, din care: </t>
  </si>
  <si>
    <t>A. Cheltuieli cu bunuri şi servicii</t>
  </si>
  <si>
    <t>B  Cheltuieli cu impozite, taxe şi vărsăminte asimilate</t>
  </si>
  <si>
    <t>C. Cheltuieli cu personalul</t>
  </si>
  <si>
    <t xml:space="preserve">D. Alte cheltuieli de exploatare </t>
  </si>
  <si>
    <t xml:space="preserve">Cheltuieli financiare, din care: </t>
  </si>
  <si>
    <t xml:space="preserve">REZULTATUL BRUT (profit/pierdere)   </t>
  </si>
  <si>
    <t>cheltuieli din diferenţe de curs valutar</t>
  </si>
  <si>
    <t>CHELTUIELILE SI VENITURILE ESTIMATE PENTRU URMATORII 2 ANI REZULTATE DIN CONTRACTE SI OBLIGATII IN CURS</t>
  </si>
  <si>
    <t>AN 2026 - mii lei</t>
  </si>
  <si>
    <t>AN 2027 - mii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</si>
</sst>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C241-140F-4154-B55D-7B42008A1566}">
  <dimension ref="A2:M27"/>
  <sheetViews>
    <sheetView tabSelected="1" topLeftCell="B1" workbookViewId="0">
      <selection activeCell="B2" sqref="B2"/>
    </sheetView>
  </sheetViews>
  <sheetFormatPr defaultRowHeight="15" x14ac:dyDescent="0.25"/>
  <cols>
    <col min="1" max="4" width="9.140625" style="1"/>
    <col min="5" max="5" width="43.7109375" style="1" bestFit="1" customWidth="1"/>
    <col min="6" max="7" width="15.42578125" style="1" bestFit="1" customWidth="1"/>
    <col min="8" max="12" width="9.140625" style="1"/>
    <col min="13" max="13" width="10.5703125" style="1" bestFit="1" customWidth="1"/>
    <col min="14" max="16384" width="9.140625" style="1"/>
  </cols>
  <sheetData>
    <row r="2" spans="1:13" x14ac:dyDescent="0.25">
      <c r="B2" s="2" t="s">
        <v>28</v>
      </c>
      <c r="C2" s="2"/>
      <c r="D2" s="2"/>
      <c r="E2" s="2"/>
      <c r="F2" s="2"/>
      <c r="G2" s="2"/>
    </row>
    <row r="4" spans="1:13" x14ac:dyDescent="0.25">
      <c r="B4" s="3"/>
      <c r="C4" s="4"/>
      <c r="D4" s="4"/>
      <c r="E4" s="5"/>
      <c r="F4" s="6" t="s">
        <v>29</v>
      </c>
      <c r="G4" s="6" t="s">
        <v>30</v>
      </c>
    </row>
    <row r="5" spans="1:13" x14ac:dyDescent="0.25">
      <c r="A5" s="1" t="s">
        <v>0</v>
      </c>
      <c r="B5" s="6"/>
      <c r="C5" s="6"/>
      <c r="D5" s="6" t="s">
        <v>13</v>
      </c>
      <c r="E5" s="6"/>
      <c r="F5" s="7">
        <f>F6+F16</f>
        <v>107996</v>
      </c>
      <c r="G5" s="7">
        <f>G6+G16</f>
        <v>109621</v>
      </c>
    </row>
    <row r="6" spans="1:13" x14ac:dyDescent="0.25">
      <c r="B6" s="6">
        <v>1</v>
      </c>
      <c r="C6" s="6"/>
      <c r="D6" s="6" t="s">
        <v>14</v>
      </c>
      <c r="E6" s="6"/>
      <c r="F6" s="7">
        <f>F7+F10+F12+F13</f>
        <v>107876</v>
      </c>
      <c r="G6" s="7">
        <f>G7+G10+G12+G13</f>
        <v>109501</v>
      </c>
    </row>
    <row r="7" spans="1:13" x14ac:dyDescent="0.25">
      <c r="B7" s="6"/>
      <c r="C7" s="6" t="s">
        <v>1</v>
      </c>
      <c r="D7" s="6" t="s">
        <v>15</v>
      </c>
      <c r="E7" s="6"/>
      <c r="F7" s="7">
        <f>F8+F9</f>
        <v>15360</v>
      </c>
      <c r="G7" s="7">
        <f>G8+G9</f>
        <v>16965</v>
      </c>
      <c r="M7" s="8"/>
    </row>
    <row r="8" spans="1:13" x14ac:dyDescent="0.25">
      <c r="B8" s="6"/>
      <c r="C8" s="6"/>
      <c r="D8" s="6"/>
      <c r="E8" s="6" t="s">
        <v>2</v>
      </c>
      <c r="F8" s="7">
        <v>15300</v>
      </c>
      <c r="G8" s="7">
        <v>16900</v>
      </c>
      <c r="M8" s="8"/>
    </row>
    <row r="9" spans="1:13" x14ac:dyDescent="0.25">
      <c r="B9" s="6"/>
      <c r="C9" s="6"/>
      <c r="D9" s="6"/>
      <c r="E9" s="6" t="s">
        <v>3</v>
      </c>
      <c r="F9" s="7">
        <v>60</v>
      </c>
      <c r="G9" s="7">
        <v>65</v>
      </c>
    </row>
    <row r="10" spans="1:13" x14ac:dyDescent="0.25">
      <c r="B10" s="6"/>
      <c r="C10" s="6" t="s">
        <v>5</v>
      </c>
      <c r="D10" s="6" t="s">
        <v>16</v>
      </c>
      <c r="E10" s="6"/>
      <c r="F10" s="7">
        <f>F11</f>
        <v>82566</v>
      </c>
      <c r="G10" s="7">
        <f>G11</f>
        <v>82566</v>
      </c>
    </row>
    <row r="11" spans="1:13" x14ac:dyDescent="0.25">
      <c r="B11" s="6"/>
      <c r="C11" s="6"/>
      <c r="D11" s="6"/>
      <c r="E11" s="6" t="s">
        <v>7</v>
      </c>
      <c r="F11" s="7">
        <v>82566</v>
      </c>
      <c r="G11" s="7">
        <v>82566</v>
      </c>
    </row>
    <row r="12" spans="1:13" x14ac:dyDescent="0.25">
      <c r="B12" s="6"/>
      <c r="C12" s="6" t="s">
        <v>6</v>
      </c>
      <c r="D12" s="6" t="s">
        <v>9</v>
      </c>
      <c r="E12" s="6"/>
      <c r="F12" s="7">
        <v>9450</v>
      </c>
      <c r="G12" s="7">
        <v>9450</v>
      </c>
    </row>
    <row r="13" spans="1:13" x14ac:dyDescent="0.25">
      <c r="B13" s="6"/>
      <c r="C13" s="6" t="s">
        <v>8</v>
      </c>
      <c r="D13" s="6" t="s">
        <v>17</v>
      </c>
      <c r="E13" s="6"/>
      <c r="F13" s="7">
        <f>F14+F15</f>
        <v>500</v>
      </c>
      <c r="G13" s="7">
        <f>G14+G15</f>
        <v>520</v>
      </c>
    </row>
    <row r="14" spans="1:13" x14ac:dyDescent="0.25">
      <c r="B14" s="6"/>
      <c r="C14" s="6"/>
      <c r="D14" s="6"/>
      <c r="E14" s="6" t="s">
        <v>10</v>
      </c>
      <c r="F14" s="7">
        <v>363</v>
      </c>
      <c r="G14" s="7">
        <v>370</v>
      </c>
    </row>
    <row r="15" spans="1:13" x14ac:dyDescent="0.25">
      <c r="B15" s="6"/>
      <c r="C15" s="6"/>
      <c r="D15" s="6"/>
      <c r="E15" s="6" t="s">
        <v>4</v>
      </c>
      <c r="F15" s="7">
        <v>137</v>
      </c>
      <c r="G15" s="7">
        <v>150</v>
      </c>
    </row>
    <row r="16" spans="1:13" x14ac:dyDescent="0.25">
      <c r="B16" s="6">
        <v>2</v>
      </c>
      <c r="C16" s="6"/>
      <c r="D16" s="6" t="s">
        <v>18</v>
      </c>
      <c r="E16" s="6"/>
      <c r="F16" s="7">
        <f>F17</f>
        <v>120</v>
      </c>
      <c r="G16" s="7">
        <f>G17</f>
        <v>120</v>
      </c>
    </row>
    <row r="17" spans="1:13" x14ac:dyDescent="0.25">
      <c r="B17" s="6"/>
      <c r="C17" s="6" t="s">
        <v>1</v>
      </c>
      <c r="D17" s="6" t="s">
        <v>11</v>
      </c>
      <c r="E17" s="6"/>
      <c r="F17" s="7">
        <v>120</v>
      </c>
      <c r="G17" s="7">
        <v>120</v>
      </c>
    </row>
    <row r="18" spans="1:13" x14ac:dyDescent="0.25">
      <c r="A18" s="1" t="s">
        <v>12</v>
      </c>
      <c r="B18" s="6"/>
      <c r="C18" s="6"/>
      <c r="D18" s="6" t="s">
        <v>19</v>
      </c>
      <c r="E18" s="6"/>
      <c r="F18" s="7">
        <f>F19+F24</f>
        <v>107981</v>
      </c>
      <c r="G18" s="7">
        <f>G19+G24</f>
        <v>109606</v>
      </c>
    </row>
    <row r="19" spans="1:13" x14ac:dyDescent="0.25">
      <c r="B19" s="6">
        <v>1</v>
      </c>
      <c r="C19" s="6" t="s">
        <v>20</v>
      </c>
      <c r="D19" s="6"/>
      <c r="E19" s="6"/>
      <c r="F19" s="7">
        <f>F20+F21+F22+F23</f>
        <v>107861</v>
      </c>
      <c r="G19" s="7">
        <f>G20+G21+G22+G23</f>
        <v>109486</v>
      </c>
    </row>
    <row r="20" spans="1:13" x14ac:dyDescent="0.25">
      <c r="B20" s="6"/>
      <c r="C20" s="6" t="s">
        <v>21</v>
      </c>
      <c r="D20" s="6"/>
      <c r="E20" s="6"/>
      <c r="F20" s="7">
        <v>25358</v>
      </c>
      <c r="G20" s="7">
        <f>27900-1000</f>
        <v>26900</v>
      </c>
      <c r="M20" s="8"/>
    </row>
    <row r="21" spans="1:13" x14ac:dyDescent="0.25">
      <c r="B21" s="6"/>
      <c r="C21" s="6" t="s">
        <v>22</v>
      </c>
      <c r="D21" s="6"/>
      <c r="E21" s="6"/>
      <c r="F21" s="7">
        <v>2750</v>
      </c>
      <c r="G21" s="7">
        <v>2800</v>
      </c>
      <c r="M21" s="8"/>
    </row>
    <row r="22" spans="1:13" x14ac:dyDescent="0.25">
      <c r="B22" s="6"/>
      <c r="C22" s="6" t="s">
        <v>23</v>
      </c>
      <c r="D22" s="6"/>
      <c r="E22" s="6"/>
      <c r="F22" s="7">
        <v>71688</v>
      </c>
      <c r="G22" s="7">
        <f>F22</f>
        <v>71688</v>
      </c>
    </row>
    <row r="23" spans="1:13" x14ac:dyDescent="0.25">
      <c r="B23" s="6"/>
      <c r="C23" s="6" t="s">
        <v>24</v>
      </c>
      <c r="D23" s="6"/>
      <c r="E23" s="6"/>
      <c r="F23" s="7">
        <v>8065</v>
      </c>
      <c r="G23" s="7">
        <f>8100-2</f>
        <v>8098</v>
      </c>
    </row>
    <row r="24" spans="1:13" x14ac:dyDescent="0.25">
      <c r="B24" s="6">
        <v>2</v>
      </c>
      <c r="C24" s="6" t="s">
        <v>25</v>
      </c>
      <c r="D24" s="6"/>
      <c r="E24" s="6"/>
      <c r="F24" s="7">
        <f>F25</f>
        <v>120</v>
      </c>
      <c r="G24" s="7">
        <f>G25</f>
        <v>120</v>
      </c>
    </row>
    <row r="25" spans="1:13" x14ac:dyDescent="0.25">
      <c r="B25" s="6"/>
      <c r="C25" s="6" t="s">
        <v>1</v>
      </c>
      <c r="D25" s="6" t="s">
        <v>27</v>
      </c>
      <c r="E25" s="6"/>
      <c r="F25" s="7">
        <v>120</v>
      </c>
      <c r="G25" s="7">
        <v>120</v>
      </c>
    </row>
    <row r="26" spans="1:13" x14ac:dyDescent="0.25">
      <c r="B26" s="3"/>
      <c r="C26" s="4"/>
      <c r="D26" s="4"/>
      <c r="E26" s="4"/>
      <c r="F26" s="4"/>
      <c r="G26" s="5"/>
    </row>
    <row r="27" spans="1:13" x14ac:dyDescent="0.25">
      <c r="B27" s="6"/>
      <c r="C27" s="6" t="s">
        <v>26</v>
      </c>
      <c r="D27" s="6"/>
      <c r="E27" s="6"/>
      <c r="F27" s="7">
        <f>F5-F18</f>
        <v>15</v>
      </c>
      <c r="G27" s="7">
        <f>G5-G18</f>
        <v>15</v>
      </c>
    </row>
  </sheetData>
  <mergeCells count="2">
    <mergeCell ref="B4:E4"/>
    <mergeCell ref="B26: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2026-04-21T11:39:05Z</dcterms:modified>
</cp:coreProperties>
</file>